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alit\dfs$\Docs\מחלקת רכש ציוד וכללי – בסיס נתונים\מכרזים אורטל\מכרזים\מכרזים שנת 2023\מכרז עגלות קפה 90-481-23\"/>
    </mc:Choice>
  </mc:AlternateContent>
  <bookViews>
    <workbookView xWindow="0" yWindow="0" windowWidth="25200" windowHeight="1188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J11" i="1"/>
  <c r="H11" i="1"/>
  <c r="L24" i="1" l="1"/>
  <c r="J24" i="1"/>
  <c r="L31" i="1"/>
  <c r="L29" i="1"/>
  <c r="L28" i="1"/>
  <c r="L26" i="1"/>
  <c r="L25" i="1"/>
  <c r="L21" i="1"/>
  <c r="L19" i="1"/>
  <c r="L18" i="1"/>
  <c r="L17" i="1"/>
  <c r="L14" i="1"/>
  <c r="L13" i="1"/>
  <c r="L4" i="1"/>
  <c r="L32" i="1" l="1"/>
  <c r="J13" i="1"/>
  <c r="J31" i="1"/>
  <c r="J25" i="1"/>
  <c r="J28" i="1" l="1"/>
  <c r="J18" i="1"/>
  <c r="J17" i="1"/>
  <c r="J14" i="1"/>
  <c r="J29" i="1" l="1"/>
  <c r="H29" i="1"/>
  <c r="J26" i="1"/>
  <c r="J21" i="1"/>
  <c r="J19" i="1"/>
  <c r="H26" i="1" l="1"/>
  <c r="H14" i="1"/>
  <c r="H13" i="1"/>
  <c r="J4" i="1"/>
  <c r="J32" i="1" s="1"/>
  <c r="E33" i="1" s="1"/>
  <c r="H4" i="1"/>
</calcChain>
</file>

<file path=xl/sharedStrings.xml><?xml version="1.0" encoding="utf-8"?>
<sst xmlns="http://schemas.openxmlformats.org/spreadsheetml/2006/main" count="69" uniqueCount="67">
  <si>
    <t>מוסד</t>
  </si>
  <si>
    <t>מיקום העגלות</t>
  </si>
  <si>
    <t>בית רבקה</t>
  </si>
  <si>
    <t>לובי בית החולים</t>
  </si>
  <si>
    <t>סורוקה</t>
  </si>
  <si>
    <t xml:space="preserve"> קפלן</t>
  </si>
  <si>
    <t xml:space="preserve"> כרמל</t>
  </si>
  <si>
    <t>מאיר</t>
  </si>
  <si>
    <t xml:space="preserve"> בלינסון</t>
  </si>
  <si>
    <t>הרצפלד</t>
  </si>
  <si>
    <t>השרון</t>
  </si>
  <si>
    <t>מחוז מרכז</t>
  </si>
  <si>
    <t>מחוז שרון שומרון</t>
  </si>
  <si>
    <t>מחוז ירושלים</t>
  </si>
  <si>
    <t>מחוז צפון</t>
  </si>
  <si>
    <t>כניסה למרפאות חוץ</t>
  </si>
  <si>
    <t>כניסה לבניין אשפוז</t>
  </si>
  <si>
    <t>מרפאות החוץ</t>
  </si>
  <si>
    <t>חדר מיון כללי</t>
  </si>
  <si>
    <t>צמוד לבית מרקחת</t>
  </si>
  <si>
    <t>מיון יולדות / נשים בניין חדש</t>
  </si>
  <si>
    <t>לובי חטיבת הילדים</t>
  </si>
  <si>
    <t>מבואה מערבית - כניסה מרח' רגר (צמוד לדוכן פיס)</t>
  </si>
  <si>
    <t>חדר לידה ישן - כניסה צפון מערבית לבניין חטיבת יולדות</t>
  </si>
  <si>
    <t>מרפאת רקטי, טבריה</t>
  </si>
  <si>
    <t>אולם מבקרים קומה 1</t>
  </si>
  <si>
    <t>לובי ראשי</t>
  </si>
  <si>
    <t>חדרי ניתוח</t>
  </si>
  <si>
    <t>בניין ישן</t>
  </si>
  <si>
    <t>מספר עגלות קייימות</t>
  </si>
  <si>
    <t>מספר עגלות חדשות נדרשות</t>
  </si>
  <si>
    <t>סה"כ עגלות למוסד</t>
  </si>
  <si>
    <t>תגמולים חודשיים מוצעים למוסד</t>
  </si>
  <si>
    <t>תגמולים שנתיים למוסד</t>
  </si>
  <si>
    <t>לובי כניסה</t>
  </si>
  <si>
    <t>מרפאות חוץ</t>
  </si>
  <si>
    <t>מלר"ד</t>
  </si>
  <si>
    <t>מחלקת נשים</t>
  </si>
  <si>
    <t>מרכז רפואי מקור ברוך - אלעזר המכבי 1, ירושלים</t>
  </si>
  <si>
    <t>מרכז רפואי שייח ג'ראח - קרלמון גאנו 5, ירושלים</t>
  </si>
  <si>
    <t>מרכז רפואי לב תלפיות - דרך בית לחם 75, ירושלים</t>
  </si>
  <si>
    <t>מרכז רפואי רמת אשכול – פארן 12, ירושלים</t>
  </si>
  <si>
    <t>נתניה יועצת, רחוב רזיאל 8 נתניה</t>
  </si>
  <si>
    <t>מרפאת הרצליה מומחים, רח' רמב"ם, הרצליה</t>
  </si>
  <si>
    <t>מרפאת בן גוריון, כפר סבא</t>
  </si>
  <si>
    <t>מחוז תל-אביב</t>
  </si>
  <si>
    <t>מרפאה יועצת חולון, רח' נעמי שמר 15, חולון</t>
  </si>
  <si>
    <t>מחזור מכירות מוערך בהסתמך על נתוני שנת 2022</t>
  </si>
  <si>
    <t>***נתון שנתי בהתבסס על 9 חודשי פעילות של העגלה</t>
  </si>
  <si>
    <r>
      <t>125,000</t>
    </r>
    <r>
      <rPr>
        <b/>
        <sz val="13"/>
        <color theme="1"/>
        <rFont val="Arial"/>
        <family val="2"/>
        <scheme val="minor"/>
      </rPr>
      <t>***</t>
    </r>
  </si>
  <si>
    <r>
      <t>230,000</t>
    </r>
    <r>
      <rPr>
        <b/>
        <sz val="13"/>
        <color theme="1"/>
        <rFont val="Arial"/>
        <family val="2"/>
        <scheme val="minor"/>
      </rPr>
      <t>**</t>
    </r>
  </si>
  <si>
    <t>סה"כ תמלוגים שנתיים</t>
  </si>
  <si>
    <t>מרכז מקצועי רמז - רח' דוד רמז 71, רחובות</t>
  </si>
  <si>
    <t>סה"כ הצעת תמלוגים שנתיים משוקללת</t>
  </si>
  <si>
    <t>העמק</t>
  </si>
  <si>
    <t>430,000****</t>
  </si>
  <si>
    <t>****נתוני מכירות של עגלה במוסד רפואי העמק במיקום אחר</t>
  </si>
  <si>
    <t>תגמולים חודשיים מוצעים למוסד עבור עגלה נוספת בכשרות בד"צ</t>
  </si>
  <si>
    <t>תגמולים שנתיים מוצעים למוסד עבור עגלה נוספת בכשרות בד"צ</t>
  </si>
  <si>
    <t>בניין אשפוז ג' (בניין חדש)</t>
  </si>
  <si>
    <t>רחבת הרנטגן, בניין אשפוז א'
(העגלה הנוכחית מוצבת במיקום שונה בבניין)</t>
  </si>
  <si>
    <t>3,400,000*</t>
  </si>
  <si>
    <t>** נתוני מכירות של עגלה אחת בלבד הקיימת היום בקפלן</t>
  </si>
  <si>
    <t>**בהתבסס על נתוני מכירות 2019</t>
  </si>
  <si>
    <t>קומת קרקע</t>
  </si>
  <si>
    <r>
      <t xml:space="preserve">בית שולמית - </t>
    </r>
    <r>
      <rPr>
        <b/>
        <sz val="11"/>
        <color theme="1"/>
        <rFont val="Arial"/>
        <family val="2"/>
        <scheme val="minor"/>
      </rPr>
      <t>בניין חדש, לובי כניסה.
פתיחה משוערת רבעון 3, 2023</t>
    </r>
  </si>
  <si>
    <t>הצעת מחיר מכרז עגלות קפה - לאחר שאלות הבהרה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</si>
</sst>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 * #,##0_ ;_ * \-#,##0_ ;_ * &quot;-&quot;?_ ;_ @_ "/>
  </numFmts>
  <fonts count="11" x14ac:knownFonts="1">
    <font>
      <sz val="11"/>
      <color theme="1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rgb="FFFF0000"/>
      <name val="Arial"/>
      <family val="2"/>
      <scheme val="minor"/>
    </font>
    <font>
      <sz val="14"/>
      <color rgb="FFFF0000"/>
      <name val="Arial"/>
      <family val="2"/>
      <scheme val="minor"/>
    </font>
    <font>
      <b/>
      <u/>
      <sz val="16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 applyAlignment="1">
      <alignment horizontal="center"/>
    </xf>
    <xf numFmtId="164" fontId="0" fillId="0" borderId="0" xfId="1" applyNumberFormat="1" applyFont="1"/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164" fontId="0" fillId="0" borderId="5" xfId="1" applyNumberFormat="1" applyFont="1" applyBorder="1"/>
    <xf numFmtId="0" fontId="0" fillId="0" borderId="8" xfId="0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1" fillId="0" borderId="4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4" fillId="0" borderId="0" xfId="0" applyFont="1" applyFill="1" applyAlignment="1">
      <alignment wrapText="1"/>
    </xf>
    <xf numFmtId="164" fontId="0" fillId="0" borderId="2" xfId="0" applyNumberFormat="1" applyBorder="1"/>
    <xf numFmtId="164" fontId="0" fillId="0" borderId="6" xfId="0" applyNumberFormat="1" applyBorder="1"/>
    <xf numFmtId="164" fontId="0" fillId="0" borderId="9" xfId="0" applyNumberForma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vertical="center" readingOrder="2"/>
    </xf>
    <xf numFmtId="0" fontId="6" fillId="0" borderId="11" xfId="0" applyFont="1" applyFill="1" applyBorder="1" applyAlignment="1">
      <alignment horizontal="right" vertical="center"/>
    </xf>
    <xf numFmtId="0" fontId="7" fillId="0" borderId="12" xfId="0" applyFont="1" applyBorder="1"/>
    <xf numFmtId="164" fontId="7" fillId="0" borderId="10" xfId="0" applyNumberFormat="1" applyFont="1" applyBorder="1"/>
    <xf numFmtId="49" fontId="0" fillId="0" borderId="6" xfId="0" applyNumberForma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7" xfId="0" applyBorder="1"/>
    <xf numFmtId="0" fontId="2" fillId="0" borderId="6" xfId="0" applyFont="1" applyFill="1" applyBorder="1" applyAlignment="1">
      <alignment horizontal="center" vertical="center"/>
    </xf>
    <xf numFmtId="164" fontId="0" fillId="0" borderId="6" xfId="0" applyNumberFormat="1" applyFill="1" applyBorder="1"/>
    <xf numFmtId="0" fontId="0" fillId="0" borderId="6" xfId="0" applyFill="1" applyBorder="1"/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7" fillId="0" borderId="0" xfId="0" applyFont="1" applyBorder="1"/>
    <xf numFmtId="164" fontId="7" fillId="0" borderId="0" xfId="0" applyNumberFormat="1" applyFont="1" applyBorder="1"/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Border="1"/>
    <xf numFmtId="164" fontId="0" fillId="2" borderId="7" xfId="1" applyNumberFormat="1" applyFont="1" applyFill="1" applyBorder="1" applyAlignment="1" applyProtection="1">
      <alignment horizontal="center" vertical="center"/>
      <protection locked="0"/>
    </xf>
    <xf numFmtId="164" fontId="0" fillId="2" borderId="3" xfId="1" applyNumberFormat="1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center" wrapText="1"/>
    </xf>
    <xf numFmtId="0" fontId="0" fillId="0" borderId="14" xfId="0" applyFill="1" applyBorder="1"/>
    <xf numFmtId="0" fontId="0" fillId="3" borderId="6" xfId="0" applyFill="1" applyBorder="1" applyProtection="1"/>
    <xf numFmtId="165" fontId="9" fillId="0" borderId="0" xfId="0" applyNumberFormat="1" applyFont="1" applyBorder="1"/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164" fontId="0" fillId="0" borderId="3" xfId="1" applyNumberFormat="1" applyFon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4" fontId="0" fillId="0" borderId="7" xfId="0" applyNumberForma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164" fontId="0" fillId="2" borderId="3" xfId="1" applyNumberFormat="1" applyFont="1" applyFill="1" applyBorder="1" applyAlignment="1" applyProtection="1">
      <alignment horizontal="center" vertical="center"/>
      <protection locked="0"/>
    </xf>
    <xf numFmtId="164" fontId="0" fillId="2" borderId="5" xfId="1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4" fontId="0" fillId="0" borderId="7" xfId="1" applyNumberFormat="1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rightToLeft="1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:E10"/>
    </sheetView>
  </sheetViews>
  <sheetFormatPr defaultRowHeight="14" x14ac:dyDescent="0.3"/>
  <cols>
    <col min="1" max="1" width="2.58203125" customWidth="1"/>
    <col min="2" max="2" width="12.75" bestFit="1" customWidth="1"/>
    <col min="3" max="3" width="8" customWidth="1"/>
    <col min="4" max="4" width="40.58203125" bestFit="1" customWidth="1"/>
    <col min="5" max="5" width="15.33203125" bestFit="1" customWidth="1"/>
    <col min="6" max="6" width="8.5" customWidth="1"/>
    <col min="7" max="7" width="37.83203125" bestFit="1" customWidth="1"/>
    <col min="8" max="8" width="7.5" customWidth="1"/>
    <col min="9" max="9" width="15.83203125" customWidth="1"/>
    <col min="10" max="11" width="14.58203125" customWidth="1"/>
    <col min="12" max="12" width="12.5" customWidth="1"/>
  </cols>
  <sheetData>
    <row r="1" spans="2:12" ht="20" x14ac:dyDescent="0.4">
      <c r="B1" s="57" t="s">
        <v>66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2:12" x14ac:dyDescent="0.3">
      <c r="E2" s="18"/>
    </row>
    <row r="3" spans="2:12" ht="93.5" thickBot="1" x14ac:dyDescent="0.4">
      <c r="B3" s="15" t="s">
        <v>0</v>
      </c>
      <c r="C3" s="16" t="s">
        <v>29</v>
      </c>
      <c r="D3" s="17" t="s">
        <v>1</v>
      </c>
      <c r="E3" s="26" t="s">
        <v>47</v>
      </c>
      <c r="F3" s="16" t="s">
        <v>30</v>
      </c>
      <c r="G3" s="17" t="s">
        <v>1</v>
      </c>
      <c r="H3" s="16" t="s">
        <v>31</v>
      </c>
      <c r="I3" s="16" t="s">
        <v>32</v>
      </c>
      <c r="J3" s="16" t="s">
        <v>33</v>
      </c>
      <c r="K3" s="16" t="s">
        <v>57</v>
      </c>
      <c r="L3" s="16" t="s">
        <v>58</v>
      </c>
    </row>
    <row r="4" spans="2:12" x14ac:dyDescent="0.3">
      <c r="B4" s="75" t="s">
        <v>4</v>
      </c>
      <c r="C4" s="63">
        <v>7</v>
      </c>
      <c r="D4" s="3" t="s">
        <v>18</v>
      </c>
      <c r="E4" s="81">
        <v>4600000</v>
      </c>
      <c r="F4" s="72"/>
      <c r="G4" s="72"/>
      <c r="H4" s="60">
        <f>C4+F4</f>
        <v>7</v>
      </c>
      <c r="I4" s="70"/>
      <c r="J4" s="62">
        <f>I4*12</f>
        <v>0</v>
      </c>
      <c r="K4" s="70"/>
      <c r="L4" s="62">
        <f>K4*12</f>
        <v>0</v>
      </c>
    </row>
    <row r="5" spans="2:12" ht="15" customHeight="1" x14ac:dyDescent="0.3">
      <c r="B5" s="75"/>
      <c r="C5" s="63"/>
      <c r="D5" s="1" t="s">
        <v>19</v>
      </c>
      <c r="E5" s="58"/>
      <c r="F5" s="73"/>
      <c r="G5" s="73"/>
      <c r="H5" s="63"/>
      <c r="I5" s="70"/>
      <c r="J5" s="63"/>
      <c r="K5" s="70"/>
      <c r="L5" s="63"/>
    </row>
    <row r="6" spans="2:12" ht="15" customHeight="1" x14ac:dyDescent="0.3">
      <c r="B6" s="75"/>
      <c r="C6" s="63"/>
      <c r="D6" s="1" t="s">
        <v>22</v>
      </c>
      <c r="E6" s="58"/>
      <c r="F6" s="73"/>
      <c r="G6" s="73"/>
      <c r="H6" s="63"/>
      <c r="I6" s="70"/>
      <c r="J6" s="63"/>
      <c r="K6" s="70"/>
      <c r="L6" s="63"/>
    </row>
    <row r="7" spans="2:12" ht="15" customHeight="1" x14ac:dyDescent="0.3">
      <c r="B7" s="75"/>
      <c r="C7" s="63"/>
      <c r="D7" s="1" t="s">
        <v>21</v>
      </c>
      <c r="E7" s="58"/>
      <c r="F7" s="73"/>
      <c r="G7" s="73"/>
      <c r="H7" s="63"/>
      <c r="I7" s="70"/>
      <c r="J7" s="63"/>
      <c r="K7" s="70"/>
      <c r="L7" s="63"/>
    </row>
    <row r="8" spans="2:12" ht="15" customHeight="1" x14ac:dyDescent="0.3">
      <c r="B8" s="75"/>
      <c r="C8" s="63"/>
      <c r="D8" s="1" t="s">
        <v>20</v>
      </c>
      <c r="E8" s="58"/>
      <c r="F8" s="73"/>
      <c r="G8" s="73"/>
      <c r="H8" s="63"/>
      <c r="I8" s="70"/>
      <c r="J8" s="63"/>
      <c r="K8" s="70"/>
      <c r="L8" s="63"/>
    </row>
    <row r="9" spans="2:12" ht="15" customHeight="1" x14ac:dyDescent="0.3">
      <c r="B9" s="75"/>
      <c r="C9" s="63"/>
      <c r="D9" s="1" t="s">
        <v>23</v>
      </c>
      <c r="E9" s="58"/>
      <c r="F9" s="73"/>
      <c r="G9" s="73"/>
      <c r="H9" s="63"/>
      <c r="I9" s="70"/>
      <c r="J9" s="63"/>
      <c r="K9" s="70"/>
      <c r="L9" s="63"/>
    </row>
    <row r="10" spans="2:12" ht="15" customHeight="1" thickBot="1" x14ac:dyDescent="0.35">
      <c r="B10" s="76"/>
      <c r="C10" s="61"/>
      <c r="D10" s="8" t="s">
        <v>17</v>
      </c>
      <c r="E10" s="59"/>
      <c r="F10" s="74"/>
      <c r="G10" s="74"/>
      <c r="H10" s="61"/>
      <c r="I10" s="71"/>
      <c r="J10" s="61"/>
      <c r="K10" s="71"/>
      <c r="L10" s="61"/>
    </row>
    <row r="11" spans="2:12" ht="15" customHeight="1" x14ac:dyDescent="0.3">
      <c r="B11" s="77" t="s">
        <v>5</v>
      </c>
      <c r="C11" s="60">
        <v>1</v>
      </c>
      <c r="D11" s="82" t="s">
        <v>60</v>
      </c>
      <c r="E11" s="66" t="s">
        <v>61</v>
      </c>
      <c r="F11" s="60">
        <v>2</v>
      </c>
      <c r="G11" s="12" t="s">
        <v>59</v>
      </c>
      <c r="H11" s="60">
        <f>F11+C11</f>
        <v>3</v>
      </c>
      <c r="I11" s="50"/>
      <c r="J11" s="62">
        <f>I11*12</f>
        <v>0</v>
      </c>
      <c r="K11" s="87"/>
      <c r="L11" s="62">
        <f>K11*12</f>
        <v>0</v>
      </c>
    </row>
    <row r="12" spans="2:12" ht="15" customHeight="1" thickBot="1" x14ac:dyDescent="0.35">
      <c r="B12" s="78"/>
      <c r="C12" s="63"/>
      <c r="D12" s="83"/>
      <c r="E12" s="62"/>
      <c r="F12" s="63"/>
      <c r="G12" s="3" t="s">
        <v>59</v>
      </c>
      <c r="H12" s="63"/>
      <c r="I12" s="51"/>
      <c r="J12" s="61"/>
      <c r="K12" s="65"/>
      <c r="L12" s="61"/>
    </row>
    <row r="13" spans="2:12" ht="14.25" customHeight="1" thickBot="1" x14ac:dyDescent="0.35">
      <c r="B13" s="5" t="s">
        <v>9</v>
      </c>
      <c r="C13" s="6"/>
      <c r="D13" s="14"/>
      <c r="E13" s="31" t="s">
        <v>50</v>
      </c>
      <c r="F13" s="6">
        <v>1</v>
      </c>
      <c r="G13" s="6" t="s">
        <v>25</v>
      </c>
      <c r="H13" s="6">
        <f>F13+C13</f>
        <v>1</v>
      </c>
      <c r="I13" s="43"/>
      <c r="J13" s="11">
        <f>I13*12</f>
        <v>0</v>
      </c>
      <c r="K13" s="43"/>
      <c r="L13" s="11">
        <f>K13*12</f>
        <v>0</v>
      </c>
    </row>
    <row r="14" spans="2:12" ht="14.25" customHeight="1" x14ac:dyDescent="0.3">
      <c r="B14" s="77" t="s">
        <v>8</v>
      </c>
      <c r="C14" s="60">
        <v>3</v>
      </c>
      <c r="D14" s="12" t="s">
        <v>35</v>
      </c>
      <c r="E14" s="58">
        <v>2000000</v>
      </c>
      <c r="F14" s="72"/>
      <c r="G14" s="72"/>
      <c r="H14" s="60">
        <f>F14+C14</f>
        <v>3</v>
      </c>
      <c r="I14" s="84"/>
      <c r="J14" s="66">
        <f>I14*12</f>
        <v>0</v>
      </c>
      <c r="K14" s="84"/>
      <c r="L14" s="66">
        <f>K14*12</f>
        <v>0</v>
      </c>
    </row>
    <row r="15" spans="2:12" ht="14.25" customHeight="1" x14ac:dyDescent="0.3">
      <c r="B15" s="78"/>
      <c r="C15" s="63"/>
      <c r="D15" s="1" t="s">
        <v>36</v>
      </c>
      <c r="E15" s="58"/>
      <c r="F15" s="73"/>
      <c r="G15" s="73"/>
      <c r="H15" s="63"/>
      <c r="I15" s="85"/>
      <c r="J15" s="63"/>
      <c r="K15" s="85"/>
      <c r="L15" s="63"/>
    </row>
    <row r="16" spans="2:12" ht="14.25" customHeight="1" thickBot="1" x14ac:dyDescent="0.35">
      <c r="B16" s="79"/>
      <c r="C16" s="61"/>
      <c r="D16" s="8" t="s">
        <v>37</v>
      </c>
      <c r="E16" s="58"/>
      <c r="F16" s="74"/>
      <c r="G16" s="74"/>
      <c r="H16" s="61"/>
      <c r="I16" s="86"/>
      <c r="J16" s="61"/>
      <c r="K16" s="86"/>
      <c r="L16" s="61"/>
    </row>
    <row r="17" spans="2:12" ht="15" customHeight="1" thickBot="1" x14ac:dyDescent="0.35">
      <c r="B17" s="13" t="s">
        <v>10</v>
      </c>
      <c r="C17" s="9">
        <v>1</v>
      </c>
      <c r="D17" s="9" t="s">
        <v>34</v>
      </c>
      <c r="E17" s="20">
        <v>820000</v>
      </c>
      <c r="F17" s="9"/>
      <c r="G17" s="10"/>
      <c r="H17" s="9">
        <v>1</v>
      </c>
      <c r="I17" s="44"/>
      <c r="J17" s="11">
        <f>I17*12</f>
        <v>0</v>
      </c>
      <c r="K17" s="44"/>
      <c r="L17" s="11">
        <f>K17*12</f>
        <v>0</v>
      </c>
    </row>
    <row r="18" spans="2:12" ht="14.25" customHeight="1" thickBot="1" x14ac:dyDescent="0.35">
      <c r="B18" s="13" t="s">
        <v>2</v>
      </c>
      <c r="C18" s="9">
        <v>1</v>
      </c>
      <c r="D18" s="9" t="s">
        <v>3</v>
      </c>
      <c r="E18" s="31" t="s">
        <v>49</v>
      </c>
      <c r="F18" s="9"/>
      <c r="G18" s="10"/>
      <c r="H18" s="9">
        <v>1</v>
      </c>
      <c r="I18" s="44"/>
      <c r="J18" s="11">
        <f>I18*12</f>
        <v>0</v>
      </c>
      <c r="K18" s="44"/>
      <c r="L18" s="11">
        <f>K18*12</f>
        <v>0</v>
      </c>
    </row>
    <row r="19" spans="2:12" ht="14.25" customHeight="1" x14ac:dyDescent="0.3">
      <c r="B19" s="75" t="s">
        <v>7</v>
      </c>
      <c r="C19" s="63">
        <v>2</v>
      </c>
      <c r="D19" s="3" t="s">
        <v>15</v>
      </c>
      <c r="E19" s="68">
        <v>2600000</v>
      </c>
      <c r="F19" s="24"/>
      <c r="G19" s="35"/>
      <c r="H19" s="63">
        <v>2</v>
      </c>
      <c r="I19" s="87"/>
      <c r="J19" s="62">
        <f>I19*12</f>
        <v>0</v>
      </c>
      <c r="K19" s="87"/>
      <c r="L19" s="62">
        <f>K19*12</f>
        <v>0</v>
      </c>
    </row>
    <row r="20" spans="2:12" ht="14.25" customHeight="1" thickBot="1" x14ac:dyDescent="0.35">
      <c r="B20" s="76"/>
      <c r="C20" s="61"/>
      <c r="D20" s="8" t="s">
        <v>16</v>
      </c>
      <c r="E20" s="69"/>
      <c r="F20" s="23"/>
      <c r="G20" s="10"/>
      <c r="H20" s="61"/>
      <c r="I20" s="65"/>
      <c r="J20" s="61"/>
      <c r="K20" s="65"/>
      <c r="L20" s="61"/>
    </row>
    <row r="21" spans="2:12" ht="14.25" customHeight="1" x14ac:dyDescent="0.3">
      <c r="B21" s="78" t="s">
        <v>6</v>
      </c>
      <c r="C21" s="63">
        <v>3</v>
      </c>
      <c r="D21" s="3" t="s">
        <v>26</v>
      </c>
      <c r="E21" s="67">
        <v>3700000</v>
      </c>
      <c r="F21" s="24"/>
      <c r="G21" s="33"/>
      <c r="H21" s="63">
        <v>3</v>
      </c>
      <c r="I21" s="87"/>
      <c r="J21" s="62">
        <f>I21*12</f>
        <v>0</v>
      </c>
      <c r="K21" s="87"/>
      <c r="L21" s="62">
        <f>K21*12</f>
        <v>0</v>
      </c>
    </row>
    <row r="22" spans="2:12" ht="14.25" customHeight="1" x14ac:dyDescent="0.3">
      <c r="B22" s="78"/>
      <c r="C22" s="63"/>
      <c r="D22" s="1" t="s">
        <v>27</v>
      </c>
      <c r="E22" s="68"/>
      <c r="F22" s="22"/>
      <c r="G22" s="34"/>
      <c r="H22" s="63"/>
      <c r="I22" s="87"/>
      <c r="J22" s="63"/>
      <c r="K22" s="87"/>
      <c r="L22" s="63"/>
    </row>
    <row r="23" spans="2:12" ht="14.25" customHeight="1" thickBot="1" x14ac:dyDescent="0.35">
      <c r="B23" s="79"/>
      <c r="C23" s="61"/>
      <c r="D23" s="8" t="s">
        <v>28</v>
      </c>
      <c r="E23" s="69"/>
      <c r="F23" s="23"/>
      <c r="G23" s="32"/>
      <c r="H23" s="61"/>
      <c r="I23" s="65"/>
      <c r="J23" s="61"/>
      <c r="K23" s="65"/>
      <c r="L23" s="61"/>
    </row>
    <row r="24" spans="2:12" ht="28.5" thickBot="1" x14ac:dyDescent="0.35">
      <c r="B24" s="39" t="s">
        <v>54</v>
      </c>
      <c r="C24" s="40"/>
      <c r="D24" s="52" t="s">
        <v>65</v>
      </c>
      <c r="E24" s="41" t="s">
        <v>55</v>
      </c>
      <c r="F24" s="42"/>
      <c r="G24" s="53" t="s">
        <v>64</v>
      </c>
      <c r="H24" s="40">
        <v>1</v>
      </c>
      <c r="I24" s="45"/>
      <c r="J24" s="11">
        <f>I24*12</f>
        <v>0</v>
      </c>
      <c r="K24" s="45"/>
      <c r="L24" s="11">
        <f>K24*12</f>
        <v>0</v>
      </c>
    </row>
    <row r="25" spans="2:12" ht="14.5" thickBot="1" x14ac:dyDescent="0.35">
      <c r="B25" s="36" t="s">
        <v>11</v>
      </c>
      <c r="C25" s="25">
        <v>1</v>
      </c>
      <c r="D25" s="25" t="s">
        <v>52</v>
      </c>
      <c r="E25" s="37">
        <v>420000</v>
      </c>
      <c r="F25" s="25"/>
      <c r="G25" s="38"/>
      <c r="H25" s="56">
        <v>1</v>
      </c>
      <c r="I25" s="43"/>
      <c r="J25" s="11">
        <f>I25*12</f>
        <v>0</v>
      </c>
      <c r="K25" s="54"/>
      <c r="L25" s="11">
        <f>K25*12</f>
        <v>0</v>
      </c>
    </row>
    <row r="26" spans="2:12" x14ac:dyDescent="0.3">
      <c r="B26" s="80" t="s">
        <v>13</v>
      </c>
      <c r="C26" s="60">
        <v>2</v>
      </c>
      <c r="D26" s="12" t="s">
        <v>38</v>
      </c>
      <c r="E26" s="19">
        <v>430000</v>
      </c>
      <c r="F26" s="60">
        <v>2</v>
      </c>
      <c r="G26" s="12" t="s">
        <v>40</v>
      </c>
      <c r="H26" s="60">
        <f>F26+C26</f>
        <v>4</v>
      </c>
      <c r="I26" s="64"/>
      <c r="J26" s="66">
        <f>I26*12</f>
        <v>0</v>
      </c>
      <c r="K26" s="88"/>
      <c r="L26" s="66">
        <f>K26*12</f>
        <v>0</v>
      </c>
    </row>
    <row r="27" spans="2:12" ht="14.5" thickBot="1" x14ac:dyDescent="0.35">
      <c r="B27" s="76"/>
      <c r="C27" s="61"/>
      <c r="D27" s="8" t="s">
        <v>39</v>
      </c>
      <c r="E27" s="21">
        <v>500000</v>
      </c>
      <c r="F27" s="61"/>
      <c r="G27" s="8" t="s">
        <v>41</v>
      </c>
      <c r="H27" s="61"/>
      <c r="I27" s="65"/>
      <c r="J27" s="61"/>
      <c r="K27" s="89"/>
      <c r="L27" s="61"/>
    </row>
    <row r="28" spans="2:12" ht="14.5" thickBot="1" x14ac:dyDescent="0.35">
      <c r="B28" s="5" t="s">
        <v>45</v>
      </c>
      <c r="C28" s="25">
        <v>1</v>
      </c>
      <c r="D28" s="25" t="s">
        <v>46</v>
      </c>
      <c r="E28" s="20">
        <v>870000</v>
      </c>
      <c r="F28" s="6"/>
      <c r="G28" s="7"/>
      <c r="H28" s="6">
        <v>1</v>
      </c>
      <c r="I28" s="43"/>
      <c r="J28" s="11">
        <f>I28*12</f>
        <v>0</v>
      </c>
      <c r="K28" s="54"/>
      <c r="L28" s="11">
        <f>K28*12</f>
        <v>0</v>
      </c>
    </row>
    <row r="29" spans="2:12" x14ac:dyDescent="0.3">
      <c r="B29" s="75" t="s">
        <v>12</v>
      </c>
      <c r="C29" s="63">
        <v>1</v>
      </c>
      <c r="D29" s="63" t="s">
        <v>42</v>
      </c>
      <c r="E29" s="58">
        <v>83000</v>
      </c>
      <c r="F29" s="63">
        <v>2</v>
      </c>
      <c r="G29" s="4" t="s">
        <v>43</v>
      </c>
      <c r="H29" s="63">
        <f>F29+C29</f>
        <v>3</v>
      </c>
      <c r="I29" s="87"/>
      <c r="J29" s="62">
        <f>I29*12</f>
        <v>0</v>
      </c>
      <c r="K29" s="90"/>
      <c r="L29" s="62">
        <f>K29*12</f>
        <v>0</v>
      </c>
    </row>
    <row r="30" spans="2:12" ht="14.5" thickBot="1" x14ac:dyDescent="0.35">
      <c r="B30" s="76"/>
      <c r="C30" s="61"/>
      <c r="D30" s="61"/>
      <c r="E30" s="59"/>
      <c r="F30" s="61"/>
      <c r="G30" s="8" t="s">
        <v>44</v>
      </c>
      <c r="H30" s="61"/>
      <c r="I30" s="65"/>
      <c r="J30" s="61"/>
      <c r="K30" s="89"/>
      <c r="L30" s="61"/>
    </row>
    <row r="31" spans="2:12" ht="14.5" thickBot="1" x14ac:dyDescent="0.35">
      <c r="B31" s="5" t="s">
        <v>14</v>
      </c>
      <c r="C31" s="6"/>
      <c r="D31" s="6" t="s">
        <v>24</v>
      </c>
      <c r="E31" s="20">
        <v>170000</v>
      </c>
      <c r="F31" s="6"/>
      <c r="G31" s="7"/>
      <c r="H31" s="6">
        <v>1</v>
      </c>
      <c r="I31" s="43"/>
      <c r="J31" s="11">
        <f>I31*12</f>
        <v>0</v>
      </c>
      <c r="K31" s="54"/>
      <c r="L31" s="11">
        <f>K31*12</f>
        <v>0</v>
      </c>
    </row>
    <row r="32" spans="2:12" ht="18.5" thickBot="1" x14ac:dyDescent="0.4">
      <c r="B32" s="28" t="s">
        <v>51</v>
      </c>
      <c r="C32" s="29"/>
      <c r="D32" s="29"/>
      <c r="E32" s="29"/>
      <c r="F32" s="29"/>
      <c r="G32" s="29"/>
      <c r="H32" s="29"/>
      <c r="I32" s="29"/>
      <c r="J32" s="30">
        <f>SUM(J4:J31)</f>
        <v>0</v>
      </c>
      <c r="L32" s="30">
        <f>SUM(L4:L31)</f>
        <v>0</v>
      </c>
    </row>
    <row r="33" spans="2:12" ht="18" x14ac:dyDescent="0.35">
      <c r="B33" s="48" t="s">
        <v>53</v>
      </c>
      <c r="C33" s="49"/>
      <c r="D33" s="49"/>
      <c r="E33" s="55">
        <f>0.9*J32+0.1*L32</f>
        <v>0</v>
      </c>
      <c r="F33" s="46"/>
      <c r="G33" s="46"/>
      <c r="H33" s="46"/>
      <c r="I33" s="46"/>
      <c r="J33" s="47"/>
      <c r="L33" s="47"/>
    </row>
    <row r="35" spans="2:12" x14ac:dyDescent="0.3">
      <c r="B35" s="27" t="s">
        <v>62</v>
      </c>
    </row>
    <row r="36" spans="2:12" x14ac:dyDescent="0.3">
      <c r="B36" s="27" t="s">
        <v>63</v>
      </c>
      <c r="J36" s="2"/>
    </row>
    <row r="37" spans="2:12" x14ac:dyDescent="0.3">
      <c r="B37" s="27" t="s">
        <v>48</v>
      </c>
    </row>
    <row r="38" spans="2:12" x14ac:dyDescent="0.3">
      <c r="B38" s="27" t="s">
        <v>56</v>
      </c>
    </row>
  </sheetData>
  <sheetProtection algorithmName="SHA-512" hashValue="1s4GEj0W3/ILGE0+L4Er/Lky+BiObPiiATqBxjKwQlY0Hph1XD33XmWwgXs8rpPcslDBtx2qgxbY3sJ8kmYrfQ==" saltValue="yJUj5vN+UzA4bxEBpQDgHQ==" spinCount="100000" sheet="1" objects="1" scenarios="1"/>
  <mergeCells count="64">
    <mergeCell ref="I14:I16"/>
    <mergeCell ref="J14:J16"/>
    <mergeCell ref="H19:H20"/>
    <mergeCell ref="H29:H30"/>
    <mergeCell ref="I21:I23"/>
    <mergeCell ref="I29:I30"/>
    <mergeCell ref="J29:J30"/>
    <mergeCell ref="L29:L30"/>
    <mergeCell ref="K29:K30"/>
    <mergeCell ref="E19:E20"/>
    <mergeCell ref="J19:J20"/>
    <mergeCell ref="I19:I20"/>
    <mergeCell ref="L4:L10"/>
    <mergeCell ref="L14:L16"/>
    <mergeCell ref="L19:L20"/>
    <mergeCell ref="L21:L23"/>
    <mergeCell ref="L26:L27"/>
    <mergeCell ref="L11:L12"/>
    <mergeCell ref="K4:K10"/>
    <mergeCell ref="K14:K16"/>
    <mergeCell ref="K19:K20"/>
    <mergeCell ref="K21:K23"/>
    <mergeCell ref="K26:K27"/>
    <mergeCell ref="K11:K12"/>
    <mergeCell ref="B21:B23"/>
    <mergeCell ref="D29:D30"/>
    <mergeCell ref="F29:F30"/>
    <mergeCell ref="C4:C10"/>
    <mergeCell ref="C14:C16"/>
    <mergeCell ref="C21:C23"/>
    <mergeCell ref="C19:C20"/>
    <mergeCell ref="B29:B30"/>
    <mergeCell ref="C29:C30"/>
    <mergeCell ref="C26:C27"/>
    <mergeCell ref="B14:B16"/>
    <mergeCell ref="B26:B27"/>
    <mergeCell ref="B19:B20"/>
    <mergeCell ref="E4:E10"/>
    <mergeCell ref="E14:E16"/>
    <mergeCell ref="D11:D12"/>
    <mergeCell ref="J11:J12"/>
    <mergeCell ref="G4:G10"/>
    <mergeCell ref="F4:F10"/>
    <mergeCell ref="F11:F12"/>
    <mergeCell ref="B4:B10"/>
    <mergeCell ref="E11:E12"/>
    <mergeCell ref="C11:C12"/>
    <mergeCell ref="B11:B12"/>
    <mergeCell ref="B1:L1"/>
    <mergeCell ref="E29:E30"/>
    <mergeCell ref="F26:F27"/>
    <mergeCell ref="H26:H27"/>
    <mergeCell ref="J21:J23"/>
    <mergeCell ref="I26:I27"/>
    <mergeCell ref="J26:J27"/>
    <mergeCell ref="H21:H23"/>
    <mergeCell ref="E21:E23"/>
    <mergeCell ref="H4:H10"/>
    <mergeCell ref="I4:I10"/>
    <mergeCell ref="J4:J10"/>
    <mergeCell ref="H14:H16"/>
    <mergeCell ref="F14:F16"/>
    <mergeCell ref="G14:G16"/>
    <mergeCell ref="H11:H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6DA5B70-E4F1-4CC0-AD20-B9BBBE9C5ABA}"/>
</file>

<file path=customXml/itemProps2.xml><?xml version="1.0" encoding="utf-8"?>
<ds:datastoreItem xmlns:ds="http://schemas.openxmlformats.org/officeDocument/2006/customXml" ds:itemID="{54EE13BE-D0D8-4093-AEAA-FED8FD6D8DCB}"/>
</file>

<file path=customXml/itemProps3.xml><?xml version="1.0" encoding="utf-8"?>
<ds:datastoreItem xmlns:ds="http://schemas.openxmlformats.org/officeDocument/2006/customXml" ds:itemID="{47204513-D362-406D-B101-3F32546415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שירי שדה-אור</dc:creator>
  <cp:lastModifiedBy>הילה ברק</cp:lastModifiedBy>
  <cp:lastPrinted>2023-01-25T10:29:36Z</cp:lastPrinted>
  <dcterms:created xsi:type="dcterms:W3CDTF">2022-11-23T13:06:58Z</dcterms:created>
  <dcterms:modified xsi:type="dcterms:W3CDTF">2023-05-04T05:59:07Z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