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OCS\מכרזים\מכרזים 2023\15-280-23 מערכות גילוי אש\"/>
    </mc:Choice>
  </mc:AlternateContent>
  <bookViews>
    <workbookView xWindow="0" yWindow="0" windowWidth="21600" windowHeight="963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1" i="1"/>
  <c r="E6" i="1" l="1"/>
  <c r="E7" i="1"/>
  <c r="E8" i="1"/>
  <c r="E9" i="1"/>
  <c r="E5" i="1"/>
  <c r="E17" i="1"/>
  <c r="E18" i="1"/>
  <c r="E19" i="1"/>
  <c r="E20" i="1"/>
  <c r="E22" i="1"/>
  <c r="E23" i="1"/>
  <c r="E24" i="1"/>
  <c r="E25" i="1"/>
  <c r="E26" i="1"/>
  <c r="E27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16" i="1"/>
  <c r="E66" i="1" l="1"/>
  <c r="E10" i="1"/>
  <c r="E67" i="1" l="1"/>
  <c r="E68" i="1" s="1"/>
  <c r="E11" i="1"/>
  <c r="E12" i="1" s="1"/>
  <c r="E70" i="1" l="1"/>
</calcChain>
</file>

<file path=xl/sharedStrings.xml><?xml version="1.0" encoding="utf-8"?>
<sst xmlns="http://schemas.openxmlformats.org/spreadsheetml/2006/main" count="76" uniqueCount="71">
  <si>
    <t>מס"ד</t>
  </si>
  <si>
    <t>תיאור</t>
  </si>
  <si>
    <t>סה"כ מחיר בש"ח
לא כולל מע"מ</t>
  </si>
  <si>
    <t>מחיר ליחידה בש"ח
לא כולל מע"מ</t>
  </si>
  <si>
    <t>רכזת לגילוי ל-2 אזורים תוצרת טלפייר TSA
כולל כיבוי אוטומטי ומצברים להזנה במצב חירום למשך 72 שעות</t>
  </si>
  <si>
    <t>רכזת לגילוי ל-4 אזורים תוצרת טלפייר TSA
כולל כיבוי אוטומטי ומצברים להזנה במצב חירום למשך 72 שעות</t>
  </si>
  <si>
    <t>רכזת לגילוי ל-8 אזורים תוצרת טלפייר TSA
כולל כיבוי אוטומטי ומצברים להזנה במצב חירום למשך 72 שעות</t>
  </si>
  <si>
    <t>פנל משנה לרכזת אזורית</t>
  </si>
  <si>
    <t>נורת סימון במקביל לגלאי אזורי</t>
  </si>
  <si>
    <t>לחצן שבר זכוכית לאזעקת אש
אזורי</t>
  </si>
  <si>
    <t>רכזת לגילוי כתובתית דגם GUARD 7000 תוצרת טלפייר
כולל מצברים להזנה במצב חירום למשך 72 שעות וכולל כרטיסי מעגלי קו אנלוגיים עבור 250 כתובות</t>
  </si>
  <si>
    <t>רכזת לגילוי משולבת כריזה תוצרת טלפייר 50w 60
כתובות</t>
  </si>
  <si>
    <t>פנל משנה למערכת גילוי אש אנלוגית מדגם - 7000 RM תוצרת טלפייר</t>
  </si>
  <si>
    <t>נורת סימון במקביל לגלאי מדגם TFL-1NA תוצרת טלפייר אנלוגי</t>
  </si>
  <si>
    <t>רכזת שחרור עשן 10 מנועים</t>
  </si>
  <si>
    <t>רכזת שחרור עשן 20 מנועים</t>
  </si>
  <si>
    <t>מנוע לחלון נפתח קיפ, 35-80 ס"מ בהתאם לצורך</t>
  </si>
  <si>
    <t>מנוע בוכנתי 50-100 ס"מ בהתאם לצורך</t>
  </si>
  <si>
    <t>לחצן שבר זכוכית לאזעקת אש למערכת אנלוגית</t>
  </si>
  <si>
    <t>צופר אזעקה להתקנה פנימית דגם TIP-24 תוצרת טלפייר או ש"ע מאושר</t>
  </si>
  <si>
    <t>צופר אזעקה להתקנה חיצונית</t>
  </si>
  <si>
    <t>חייגן אוטומטי דגם TDM-500I תוצרת טלפייר או ש"ע מאושר כולל הודעה מוקלטת ומטען עם מצבר</t>
  </si>
  <si>
    <t>התקנת צנרת חוטים וחיווט לפי יח'/נק'</t>
  </si>
  <si>
    <t>התקנת חיווט בלבד לפי יח'/נק'</t>
  </si>
  <si>
    <t>מפסק דו קוטבי כולל צנרת חוטים וחיווט</t>
  </si>
  <si>
    <t>סוללה 4.5 אמפר</t>
  </si>
  <si>
    <t>סוללה 7 אמפר</t>
  </si>
  <si>
    <t>כרטיס הפעלת כיבוי אוטומטי לרכזת כיבוי</t>
  </si>
  <si>
    <t>לחצן גילוי אש/עשן צהוב עם משיכה לכיבוי בגז</t>
  </si>
  <si>
    <t>בדיקת מערכת הכיבוי האוטומטי בלוח החשמל בהתאם ל- NFPA 2001 על ידי בודקי מכון התקנים, כולל תשלום דמי הבדיקה</t>
  </si>
  <si>
    <t>התקן לגלאי</t>
  </si>
  <si>
    <t>מגנט מחזיק דלת</t>
  </si>
  <si>
    <t>כבוי אוטומטי L.35 16 ק"ג גז</t>
  </si>
  <si>
    <t>כבוי אוטומטי L. 60 22 ק"ג גז</t>
  </si>
  <si>
    <t>כבוי אוטומטי L. 100 40 ק"ג גז</t>
  </si>
  <si>
    <t>שלט הופעל כבוי</t>
  </si>
  <si>
    <t>מילוי גז לכבוי לפי ק"ג</t>
  </si>
  <si>
    <t>נפץ חשמלי לכבוי</t>
  </si>
  <si>
    <t>ערכת השמשה לכבוי</t>
  </si>
  <si>
    <t>ספק כח מזווד 4A</t>
  </si>
  <si>
    <t>כבל גילוי אש 2X0.8</t>
  </si>
  <si>
    <t>כבל גילוי אש 4X0.8</t>
  </si>
  <si>
    <t>צינור מריכף 16 אדום</t>
  </si>
  <si>
    <t>עלות קריאת שירות למקרים שאינם כלולים במסגרת הסכם מתן השירות כולל אבחון וטיפול ראשוני בתקלה</t>
  </si>
  <si>
    <t>ביקור טכנאי שעות ערב (מ-19:00 ועד ל-7:00 שלמחרת)</t>
  </si>
  <si>
    <t>ביקור טכנאי שבת / חג (מכניסת השבת/החג ועד ל-7:00 שלמחרת צאת החג)</t>
  </si>
  <si>
    <t>סה"כ לשנה בש"ח לא כולל מע"מ</t>
  </si>
  <si>
    <t>סה"כ לשנה בש"ח כולל מע"מ</t>
  </si>
  <si>
    <t>כמות משוערת ומוערכת של מרפאות/ אתרים במחוז לצורך ההשוואה בין ההצעות במסגרת ההליך</t>
  </si>
  <si>
    <t>סה"כ ל-5 שנים כולל מע"מ</t>
  </si>
  <si>
    <t>מחיר תחזוקה שנתית
(עבור פעמיים בשנה)
בש"ח לא כולל מע"מ</t>
  </si>
  <si>
    <t>סה"כ תחזוקה שנתית
(עבור פעמיים בשנה)
עבור כל האתרים מאותו סוג
בש"ח לא כולל מע"מ</t>
  </si>
  <si>
    <t>כמות שנתית משוערת ומוערכת לצורך ההשוואה בין ההצעות במסגרת ההליך</t>
  </si>
  <si>
    <r>
      <rPr>
        <b/>
        <u/>
        <sz val="11"/>
        <color theme="1"/>
        <rFont val="Arial"/>
        <family val="2"/>
        <scheme val="minor"/>
      </rPr>
      <t>שירות ואחזקת מערכות גילוי אש</t>
    </r>
    <r>
      <rPr>
        <b/>
        <sz val="11"/>
        <color theme="1"/>
        <rFont val="Arial"/>
        <family val="2"/>
        <scheme val="minor"/>
      </rPr>
      <t xml:space="preserve">
</t>
    </r>
    <r>
      <rPr>
        <sz val="11"/>
        <color theme="1"/>
        <rFont val="Arial"/>
        <family val="2"/>
        <scheme val="minor"/>
      </rPr>
      <t xml:space="preserve">במחוז מותקנות מערכות גילוי אש מסוגים שונים.
המחירים מתייחסים לשירות ובדיקות תקופתיות של המערכות </t>
    </r>
    <r>
      <rPr>
        <b/>
        <u/>
        <sz val="11"/>
        <color theme="1"/>
        <rFont val="Arial"/>
        <family val="2"/>
        <scheme val="minor"/>
      </rPr>
      <t>פעמיים בשנה</t>
    </r>
    <r>
      <rPr>
        <b/>
        <sz val="11"/>
        <color theme="1"/>
        <rFont val="Arial"/>
        <family val="2"/>
        <scheme val="minor"/>
      </rPr>
      <t xml:space="preserve">.
</t>
    </r>
    <r>
      <rPr>
        <sz val="11"/>
        <color theme="1"/>
        <rFont val="Arial"/>
        <family val="2"/>
        <scheme val="minor"/>
      </rPr>
      <t>השירות יכלול גם תחזוקה וטיפול לרבות בדיקת מכלי כיבוי בלוחות החשמל וכן החלפת מצברים במידת הצורך במסגרת השירות.</t>
    </r>
  </si>
  <si>
    <t>סך הצעת מחיר ל-5 שנים כולל מע"מ</t>
  </si>
  <si>
    <t>כתבי כמויות למכרז מערכות גילוי אש - שירות ואחזקת המערכת + חלפים</t>
  </si>
  <si>
    <t>כתב כמויות - שירות ואחזקת המערכות</t>
  </si>
  <si>
    <t>כתב כמויות - חלפים</t>
  </si>
  <si>
    <t>בדיקת מערכת גילוי אש מסוג כלשהו מ-0 עד 20 גלאים (קומפ')</t>
  </si>
  <si>
    <t>בדיקת מערכת גילוי אש מסוג כלשהו מ-21 עד 50 גלאים (קומפ')</t>
  </si>
  <si>
    <t>בדיקת מערכת גילוי אש מסוג כלשהו מ-51 עד 100 גלאים (קומפ')</t>
  </si>
  <si>
    <t>בדיקת מערכת גילוי אש מסוג כלשהו מ-101 עד 200 גלאים (קומפ')</t>
  </si>
  <si>
    <t>בדיקת מערכת גילוי אש מסוג כלשהו מ-201 עד 400 גלאים (קומפ')</t>
  </si>
  <si>
    <t>גלאי עשן מטיפוס פוטואלקטרי דגם TFO-480 תוצרת טלפייר אזורי</t>
  </si>
  <si>
    <t>גלאי חום מטיפוס פוטואלקטרי דגם TFO-480 תוצרת טלפייר אזורי</t>
  </si>
  <si>
    <t>גלאי עשן מטיפוס פוטואלקטרי דגם  TFO-480A תוצרת טלפייר או ש"ע מאושר אנלוגי</t>
  </si>
  <si>
    <t>גלאי חום מטיפוס פוטואלקטרי דגם  TFO-480A תוצרת טלפייר או ש"ע מאושר אנלוגי</t>
  </si>
  <si>
    <t>בדיקת מתקן גילוי האש ע"י בודקי מכון התקנים, לפי יח' גלאי
במידה ויש ליקויים יש לתקנם על חשבון הקבלן עד להפעלה תקינה של המערכת, כולל תשלום דמי הבדיקה החוזרת</t>
  </si>
  <si>
    <t>פירוק כל ציוד המערכת הקיימת, וסילוקו לאתר מאושר לסילוק חומרים מסוכנים על חשבון הקבלן לפי יח' גלאי ו/או לשימוש חוזר, הכל לפי דרישת המזמין</t>
  </si>
  <si>
    <t>מערכת כיבוי אש אוטומטית ללוח חשמל מ 1.5 עד 3 ק"ג גז הכוללת: מיכל גז FM-200 מאושר NFPA-2001 אוש"ע, זוג גלאים (מחוברים בהצלבה) ,2 נורות סימון, נחירי התזה, צנרת בין הנחירים והמיכל וחווט</t>
  </si>
  <si>
    <t>מערכת כיבוי אש אוטומטית ללוח חשמל מ 4 עד  6.5 ק"ג גז הכוללת: מיכל גז FM-200 מאושר NFPA-2001 אוש"ע, זוג גלאים (מחוברים בהצלבה) ,2 נורות סימון, נחירי התזה, צנרת בין הנחירים והמיכל וחווט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</si>
</sst>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₪&quot;\ * #,##0.00_ ;_ &quot;₪&quot;\ * \-#,##0.00_ ;_ &quot;₪&quot;\ * &quot;-&quot;??_ ;_ @_ "/>
    <numFmt numFmtId="164" formatCode="_ &quot;₪&quot;\ * #,##0.0_ ;_ &quot;₪&quot;\ * \-#,##0.0_ ;_ &quot;₪&quot;\ * &quot;-&quot;??_ ;_ @_ "/>
    <numFmt numFmtId="165" formatCode="_ &quot;₪&quot;\ * #,##0_ ;_ &quot;₪&quot;\ * \-#,##0_ ;_ &quot;₪&quot;\ * &quot;-&quot;??_ ;_ @_ "/>
  </numFmts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0" fontId="0" fillId="4" borderId="0" xfId="0" applyFill="1"/>
    <xf numFmtId="0" fontId="5" fillId="2" borderId="0" xfId="0" applyFont="1" applyFill="1" applyAlignment="1">
      <alignment horizontal="center" vertical="center"/>
    </xf>
    <xf numFmtId="165" fontId="0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rightToLeft="1" tabSelected="1" workbookViewId="0">
      <selection activeCell="A2" sqref="A2"/>
    </sheetView>
  </sheetViews>
  <sheetFormatPr defaultRowHeight="14.25" x14ac:dyDescent="0.2"/>
  <cols>
    <col min="1" max="1" width="8" customWidth="1"/>
    <col min="2" max="2" width="82.625" customWidth="1"/>
    <col min="3" max="5" width="18" customWidth="1"/>
    <col min="6" max="6" width="17.75" customWidth="1"/>
  </cols>
  <sheetData>
    <row r="1" spans="1:8" ht="36.75" customHeight="1" x14ac:dyDescent="0.2">
      <c r="A1" s="21" t="s">
        <v>55</v>
      </c>
      <c r="B1" s="21"/>
      <c r="C1" s="21"/>
      <c r="D1" s="21"/>
      <c r="E1" s="21"/>
    </row>
    <row r="2" spans="1:8" ht="36.75" customHeight="1" x14ac:dyDescent="0.2">
      <c r="A2" s="15">
        <v>1</v>
      </c>
      <c r="B2" s="18" t="s">
        <v>56</v>
      </c>
      <c r="C2" s="19"/>
      <c r="D2" s="19"/>
      <c r="E2" s="20"/>
    </row>
    <row r="3" spans="1:8" ht="75" x14ac:dyDescent="0.2">
      <c r="A3" s="4" t="s">
        <v>0</v>
      </c>
      <c r="B3" s="4" t="s">
        <v>1</v>
      </c>
      <c r="C3" s="4" t="s">
        <v>48</v>
      </c>
      <c r="D3" s="8" t="s">
        <v>50</v>
      </c>
      <c r="E3" s="8" t="s">
        <v>51</v>
      </c>
    </row>
    <row r="4" spans="1:8" ht="66" customHeight="1" x14ac:dyDescent="0.2">
      <c r="A4" s="3">
        <v>1</v>
      </c>
      <c r="B4" s="25" t="s">
        <v>53</v>
      </c>
      <c r="C4" s="26"/>
      <c r="D4" s="26"/>
      <c r="E4" s="27"/>
    </row>
    <row r="5" spans="1:8" ht="36.75" customHeight="1" x14ac:dyDescent="0.2">
      <c r="A5" s="3">
        <v>2</v>
      </c>
      <c r="B5" s="3" t="s">
        <v>58</v>
      </c>
      <c r="C5" s="3">
        <v>80</v>
      </c>
      <c r="D5" s="16"/>
      <c r="E5" s="5">
        <f>C5*D5</f>
        <v>0</v>
      </c>
    </row>
    <row r="6" spans="1:8" ht="36.75" customHeight="1" x14ac:dyDescent="0.2">
      <c r="A6" s="3">
        <v>3</v>
      </c>
      <c r="B6" s="3" t="s">
        <v>59</v>
      </c>
      <c r="C6" s="3">
        <v>35</v>
      </c>
      <c r="D6" s="16"/>
      <c r="E6" s="5">
        <f>C6*D6</f>
        <v>0</v>
      </c>
    </row>
    <row r="7" spans="1:8" ht="36.75" customHeight="1" x14ac:dyDescent="0.2">
      <c r="A7" s="3">
        <v>4</v>
      </c>
      <c r="B7" s="3" t="s">
        <v>60</v>
      </c>
      <c r="C7" s="3">
        <v>17</v>
      </c>
      <c r="D7" s="16"/>
      <c r="E7" s="5">
        <f>C7*D7</f>
        <v>0</v>
      </c>
    </row>
    <row r="8" spans="1:8" ht="36.75" customHeight="1" x14ac:dyDescent="0.2">
      <c r="A8" s="3">
        <v>5</v>
      </c>
      <c r="B8" s="3" t="s">
        <v>61</v>
      </c>
      <c r="C8" s="3">
        <v>6</v>
      </c>
      <c r="D8" s="16"/>
      <c r="E8" s="5">
        <f>C8*D8</f>
        <v>0</v>
      </c>
    </row>
    <row r="9" spans="1:8" ht="36.75" customHeight="1" x14ac:dyDescent="0.2">
      <c r="A9" s="3">
        <v>6</v>
      </c>
      <c r="B9" s="3" t="s">
        <v>62</v>
      </c>
      <c r="C9" s="3">
        <v>3</v>
      </c>
      <c r="D9" s="16"/>
      <c r="E9" s="5">
        <f>C9*D9</f>
        <v>0</v>
      </c>
    </row>
    <row r="10" spans="1:8" ht="22.5" customHeight="1" x14ac:dyDescent="0.2">
      <c r="C10" s="28" t="s">
        <v>46</v>
      </c>
      <c r="D10" s="29"/>
      <c r="E10" s="7">
        <f>SUM(E5:E9)</f>
        <v>0</v>
      </c>
    </row>
    <row r="11" spans="1:8" ht="22.5" customHeight="1" x14ac:dyDescent="0.2">
      <c r="C11" s="28" t="s">
        <v>47</v>
      </c>
      <c r="D11" s="29"/>
      <c r="E11" s="7">
        <f>E10*1.17</f>
        <v>0</v>
      </c>
    </row>
    <row r="12" spans="1:8" ht="22.5" customHeight="1" x14ac:dyDescent="0.2">
      <c r="C12" s="30" t="s">
        <v>49</v>
      </c>
      <c r="D12" s="31"/>
      <c r="E12" s="9">
        <f>E11*5</f>
        <v>0</v>
      </c>
    </row>
    <row r="13" spans="1:8" ht="39.75" customHeight="1" x14ac:dyDescent="0.2">
      <c r="A13" s="14"/>
      <c r="B13" s="14"/>
      <c r="C13" s="14"/>
      <c r="D13" s="14"/>
      <c r="E13" s="14"/>
    </row>
    <row r="14" spans="1:8" ht="41.25" customHeight="1" x14ac:dyDescent="0.2">
      <c r="A14" s="15">
        <v>2</v>
      </c>
      <c r="B14" s="18" t="s">
        <v>57</v>
      </c>
      <c r="C14" s="19"/>
      <c r="D14" s="19"/>
      <c r="E14" s="20"/>
    </row>
    <row r="15" spans="1:8" ht="60" x14ac:dyDescent="0.2">
      <c r="A15" s="4" t="s">
        <v>0</v>
      </c>
      <c r="B15" s="4" t="s">
        <v>1</v>
      </c>
      <c r="C15" s="4" t="s">
        <v>52</v>
      </c>
      <c r="D15" s="4" t="s">
        <v>3</v>
      </c>
      <c r="E15" s="4" t="s">
        <v>2</v>
      </c>
      <c r="F15" s="1"/>
      <c r="G15" s="1"/>
      <c r="H15" s="1"/>
    </row>
    <row r="16" spans="1:8" ht="35.25" customHeight="1" x14ac:dyDescent="0.2">
      <c r="A16" s="3">
        <v>1</v>
      </c>
      <c r="B16" s="2" t="s">
        <v>4</v>
      </c>
      <c r="C16" s="3">
        <v>1</v>
      </c>
      <c r="D16" s="16"/>
      <c r="E16" s="5">
        <f>C16*D16</f>
        <v>0</v>
      </c>
    </row>
    <row r="17" spans="1:5" ht="33.75" customHeight="1" x14ac:dyDescent="0.2">
      <c r="A17" s="3">
        <v>2</v>
      </c>
      <c r="B17" s="2" t="s">
        <v>5</v>
      </c>
      <c r="C17" s="3">
        <v>2</v>
      </c>
      <c r="D17" s="16"/>
      <c r="E17" s="5">
        <f t="shared" ref="E17:E65" si="0">C17*D17</f>
        <v>0</v>
      </c>
    </row>
    <row r="18" spans="1:5" ht="33.75" customHeight="1" x14ac:dyDescent="0.2">
      <c r="A18" s="3">
        <v>3</v>
      </c>
      <c r="B18" s="2" t="s">
        <v>6</v>
      </c>
      <c r="C18" s="3">
        <v>2</v>
      </c>
      <c r="D18" s="16"/>
      <c r="E18" s="5">
        <f t="shared" si="0"/>
        <v>0</v>
      </c>
    </row>
    <row r="19" spans="1:5" ht="33.75" customHeight="1" x14ac:dyDescent="0.2">
      <c r="A19" s="3">
        <v>4</v>
      </c>
      <c r="B19" s="2" t="s">
        <v>7</v>
      </c>
      <c r="C19" s="3">
        <v>1</v>
      </c>
      <c r="D19" s="16"/>
      <c r="E19" s="5">
        <f t="shared" si="0"/>
        <v>0</v>
      </c>
    </row>
    <row r="20" spans="1:5" ht="33.75" customHeight="1" x14ac:dyDescent="0.2">
      <c r="A20" s="3">
        <v>5</v>
      </c>
      <c r="B20" s="11" t="s">
        <v>63</v>
      </c>
      <c r="C20" s="3">
        <v>100</v>
      </c>
      <c r="D20" s="16"/>
      <c r="E20" s="5">
        <f t="shared" si="0"/>
        <v>0</v>
      </c>
    </row>
    <row r="21" spans="1:5" ht="33.75" customHeight="1" x14ac:dyDescent="0.2">
      <c r="A21" s="10">
        <v>6</v>
      </c>
      <c r="B21" s="11" t="s">
        <v>64</v>
      </c>
      <c r="C21" s="10">
        <v>40</v>
      </c>
      <c r="D21" s="17"/>
      <c r="E21" s="12">
        <f t="shared" si="0"/>
        <v>0</v>
      </c>
    </row>
    <row r="22" spans="1:5" ht="33.75" customHeight="1" x14ac:dyDescent="0.2">
      <c r="A22" s="3">
        <v>7</v>
      </c>
      <c r="B22" s="2" t="s">
        <v>8</v>
      </c>
      <c r="C22" s="3">
        <v>30</v>
      </c>
      <c r="D22" s="16"/>
      <c r="E22" s="5">
        <f t="shared" si="0"/>
        <v>0</v>
      </c>
    </row>
    <row r="23" spans="1:5" ht="33.75" customHeight="1" x14ac:dyDescent="0.2">
      <c r="A23" s="3">
        <v>8</v>
      </c>
      <c r="B23" s="2" t="s">
        <v>9</v>
      </c>
      <c r="C23" s="3">
        <v>20</v>
      </c>
      <c r="D23" s="16"/>
      <c r="E23" s="5">
        <f t="shared" si="0"/>
        <v>0</v>
      </c>
    </row>
    <row r="24" spans="1:5" ht="45.75" customHeight="1" x14ac:dyDescent="0.2">
      <c r="A24" s="3">
        <v>9</v>
      </c>
      <c r="B24" s="2" t="s">
        <v>10</v>
      </c>
      <c r="C24" s="3">
        <v>1</v>
      </c>
      <c r="D24" s="16"/>
      <c r="E24" s="5">
        <f t="shared" si="0"/>
        <v>0</v>
      </c>
    </row>
    <row r="25" spans="1:5" ht="33.75" customHeight="1" x14ac:dyDescent="0.2">
      <c r="A25" s="3">
        <v>10</v>
      </c>
      <c r="B25" s="11" t="s">
        <v>11</v>
      </c>
      <c r="C25" s="3">
        <v>2</v>
      </c>
      <c r="D25" s="16"/>
      <c r="E25" s="5">
        <f t="shared" si="0"/>
        <v>0</v>
      </c>
    </row>
    <row r="26" spans="1:5" ht="33.75" customHeight="1" x14ac:dyDescent="0.2">
      <c r="A26" s="3">
        <v>11</v>
      </c>
      <c r="B26" s="2" t="s">
        <v>12</v>
      </c>
      <c r="C26" s="3">
        <v>2</v>
      </c>
      <c r="D26" s="16"/>
      <c r="E26" s="5">
        <f t="shared" si="0"/>
        <v>0</v>
      </c>
    </row>
    <row r="27" spans="1:5" ht="32.25" customHeight="1" x14ac:dyDescent="0.2">
      <c r="A27" s="10">
        <v>12</v>
      </c>
      <c r="B27" s="11" t="s">
        <v>65</v>
      </c>
      <c r="C27" s="10">
        <v>50</v>
      </c>
      <c r="D27" s="17"/>
      <c r="E27" s="12">
        <f t="shared" si="0"/>
        <v>0</v>
      </c>
    </row>
    <row r="28" spans="1:5" ht="32.25" customHeight="1" x14ac:dyDescent="0.2">
      <c r="A28" s="3">
        <v>13</v>
      </c>
      <c r="B28" s="11" t="s">
        <v>66</v>
      </c>
      <c r="C28" s="10">
        <v>20</v>
      </c>
      <c r="D28" s="17"/>
      <c r="E28" s="12">
        <f t="shared" si="0"/>
        <v>0</v>
      </c>
    </row>
    <row r="29" spans="1:5" ht="33.75" customHeight="1" x14ac:dyDescent="0.2">
      <c r="A29" s="3">
        <v>14</v>
      </c>
      <c r="B29" s="2" t="s">
        <v>13</v>
      </c>
      <c r="C29" s="3">
        <v>30</v>
      </c>
      <c r="D29" s="16"/>
      <c r="E29" s="5">
        <f t="shared" si="0"/>
        <v>0</v>
      </c>
    </row>
    <row r="30" spans="1:5" ht="33.75" customHeight="1" x14ac:dyDescent="0.2">
      <c r="A30" s="3">
        <v>15</v>
      </c>
      <c r="B30" s="2" t="s">
        <v>14</v>
      </c>
      <c r="C30" s="3">
        <v>2</v>
      </c>
      <c r="D30" s="16"/>
      <c r="E30" s="5">
        <f t="shared" si="0"/>
        <v>0</v>
      </c>
    </row>
    <row r="31" spans="1:5" ht="33.75" customHeight="1" x14ac:dyDescent="0.2">
      <c r="A31" s="3">
        <v>16</v>
      </c>
      <c r="B31" s="2" t="s">
        <v>15</v>
      </c>
      <c r="C31" s="3">
        <v>2</v>
      </c>
      <c r="D31" s="16"/>
      <c r="E31" s="5">
        <f t="shared" si="0"/>
        <v>0</v>
      </c>
    </row>
    <row r="32" spans="1:5" ht="33.75" customHeight="1" x14ac:dyDescent="0.2">
      <c r="A32" s="3">
        <v>17</v>
      </c>
      <c r="B32" s="2" t="s">
        <v>16</v>
      </c>
      <c r="C32" s="3">
        <v>3</v>
      </c>
      <c r="D32" s="16"/>
      <c r="E32" s="5">
        <f t="shared" si="0"/>
        <v>0</v>
      </c>
    </row>
    <row r="33" spans="1:5" ht="33.75" customHeight="1" x14ac:dyDescent="0.2">
      <c r="A33" s="10">
        <v>18</v>
      </c>
      <c r="B33" s="2" t="s">
        <v>17</v>
      </c>
      <c r="C33" s="3">
        <v>1</v>
      </c>
      <c r="D33" s="16"/>
      <c r="E33" s="5">
        <f t="shared" si="0"/>
        <v>0</v>
      </c>
    </row>
    <row r="34" spans="1:5" ht="33.75" customHeight="1" x14ac:dyDescent="0.2">
      <c r="A34" s="3">
        <v>19</v>
      </c>
      <c r="B34" s="2" t="s">
        <v>18</v>
      </c>
      <c r="C34" s="3">
        <v>20</v>
      </c>
      <c r="D34" s="16"/>
      <c r="E34" s="5">
        <f t="shared" si="0"/>
        <v>0</v>
      </c>
    </row>
    <row r="35" spans="1:5" ht="33.75" customHeight="1" x14ac:dyDescent="0.2">
      <c r="A35" s="3">
        <v>20</v>
      </c>
      <c r="B35" s="2" t="s">
        <v>19</v>
      </c>
      <c r="C35" s="3">
        <v>5</v>
      </c>
      <c r="D35" s="16"/>
      <c r="E35" s="5">
        <f t="shared" si="0"/>
        <v>0</v>
      </c>
    </row>
    <row r="36" spans="1:5" ht="33.75" customHeight="1" x14ac:dyDescent="0.2">
      <c r="A36" s="3">
        <v>21</v>
      </c>
      <c r="B36" s="2" t="s">
        <v>20</v>
      </c>
      <c r="C36" s="3">
        <v>5</v>
      </c>
      <c r="D36" s="16"/>
      <c r="E36" s="5">
        <f t="shared" si="0"/>
        <v>0</v>
      </c>
    </row>
    <row r="37" spans="1:5" ht="33.75" customHeight="1" x14ac:dyDescent="0.2">
      <c r="A37" s="3">
        <v>22</v>
      </c>
      <c r="B37" s="2" t="s">
        <v>21</v>
      </c>
      <c r="C37" s="3">
        <v>5</v>
      </c>
      <c r="D37" s="16"/>
      <c r="E37" s="5">
        <f t="shared" si="0"/>
        <v>0</v>
      </c>
    </row>
    <row r="38" spans="1:5" ht="43.5" customHeight="1" x14ac:dyDescent="0.2">
      <c r="A38" s="3">
        <v>23</v>
      </c>
      <c r="B38" s="2" t="s">
        <v>67</v>
      </c>
      <c r="C38" s="3">
        <v>200</v>
      </c>
      <c r="D38" s="16"/>
      <c r="E38" s="5">
        <f t="shared" si="0"/>
        <v>0</v>
      </c>
    </row>
    <row r="39" spans="1:5" ht="33.75" customHeight="1" x14ac:dyDescent="0.2">
      <c r="A39" s="10">
        <v>24</v>
      </c>
      <c r="B39" s="2" t="s">
        <v>68</v>
      </c>
      <c r="C39" s="3">
        <v>100</v>
      </c>
      <c r="D39" s="16"/>
      <c r="E39" s="5">
        <f t="shared" si="0"/>
        <v>0</v>
      </c>
    </row>
    <row r="40" spans="1:5" ht="33.75" customHeight="1" x14ac:dyDescent="0.2">
      <c r="A40" s="3">
        <v>25</v>
      </c>
      <c r="B40" s="2" t="s">
        <v>22</v>
      </c>
      <c r="C40" s="3">
        <v>100</v>
      </c>
      <c r="D40" s="16"/>
      <c r="E40" s="5">
        <f t="shared" si="0"/>
        <v>0</v>
      </c>
    </row>
    <row r="41" spans="1:5" ht="33.75" customHeight="1" x14ac:dyDescent="0.2">
      <c r="A41" s="3">
        <v>26</v>
      </c>
      <c r="B41" s="2" t="s">
        <v>23</v>
      </c>
      <c r="C41" s="3">
        <v>100</v>
      </c>
      <c r="D41" s="16"/>
      <c r="E41" s="5">
        <f t="shared" si="0"/>
        <v>0</v>
      </c>
    </row>
    <row r="42" spans="1:5" ht="33.75" customHeight="1" x14ac:dyDescent="0.2">
      <c r="A42" s="3">
        <v>27</v>
      </c>
      <c r="B42" s="2" t="s">
        <v>24</v>
      </c>
      <c r="C42" s="3">
        <v>20</v>
      </c>
      <c r="D42" s="16"/>
      <c r="E42" s="5">
        <f t="shared" si="0"/>
        <v>0</v>
      </c>
    </row>
    <row r="43" spans="1:5" ht="33.75" customHeight="1" x14ac:dyDescent="0.2">
      <c r="A43" s="3">
        <v>28</v>
      </c>
      <c r="B43" s="2" t="s">
        <v>25</v>
      </c>
      <c r="C43" s="3">
        <v>10</v>
      </c>
      <c r="D43" s="16"/>
      <c r="E43" s="5">
        <f t="shared" si="0"/>
        <v>0</v>
      </c>
    </row>
    <row r="44" spans="1:5" ht="33.75" customHeight="1" x14ac:dyDescent="0.2">
      <c r="A44" s="3">
        <v>29</v>
      </c>
      <c r="B44" s="2" t="s">
        <v>26</v>
      </c>
      <c r="C44" s="3">
        <v>10</v>
      </c>
      <c r="D44" s="16"/>
      <c r="E44" s="5">
        <f t="shared" si="0"/>
        <v>0</v>
      </c>
    </row>
    <row r="45" spans="1:5" ht="45" customHeight="1" x14ac:dyDescent="0.2">
      <c r="A45" s="10">
        <v>30</v>
      </c>
      <c r="B45" s="2" t="s">
        <v>69</v>
      </c>
      <c r="C45" s="3">
        <v>1</v>
      </c>
      <c r="D45" s="16"/>
      <c r="E45" s="5">
        <f t="shared" si="0"/>
        <v>0</v>
      </c>
    </row>
    <row r="46" spans="1:5" ht="45" customHeight="1" x14ac:dyDescent="0.2">
      <c r="A46" s="3">
        <v>31</v>
      </c>
      <c r="B46" s="2" t="s">
        <v>70</v>
      </c>
      <c r="C46" s="3">
        <v>1</v>
      </c>
      <c r="D46" s="16"/>
      <c r="E46" s="5">
        <f t="shared" si="0"/>
        <v>0</v>
      </c>
    </row>
    <row r="47" spans="1:5" ht="33.75" customHeight="1" x14ac:dyDescent="0.2">
      <c r="A47" s="3">
        <v>32</v>
      </c>
      <c r="B47" s="2" t="s">
        <v>27</v>
      </c>
      <c r="C47" s="3">
        <v>2</v>
      </c>
      <c r="D47" s="16"/>
      <c r="E47" s="5">
        <f t="shared" si="0"/>
        <v>0</v>
      </c>
    </row>
    <row r="48" spans="1:5" ht="33.75" customHeight="1" x14ac:dyDescent="0.2">
      <c r="A48" s="3">
        <v>33</v>
      </c>
      <c r="B48" s="2" t="s">
        <v>28</v>
      </c>
      <c r="C48" s="3">
        <v>2</v>
      </c>
      <c r="D48" s="16"/>
      <c r="E48" s="5">
        <f t="shared" si="0"/>
        <v>0</v>
      </c>
    </row>
    <row r="49" spans="1:5" ht="33.75" customHeight="1" x14ac:dyDescent="0.2">
      <c r="A49" s="3">
        <v>34</v>
      </c>
      <c r="B49" s="2" t="s">
        <v>29</v>
      </c>
      <c r="C49" s="3">
        <v>3</v>
      </c>
      <c r="D49" s="16"/>
      <c r="E49" s="5">
        <f t="shared" si="0"/>
        <v>0</v>
      </c>
    </row>
    <row r="50" spans="1:5" ht="33.75" customHeight="1" x14ac:dyDescent="0.2">
      <c r="A50" s="3">
        <v>35</v>
      </c>
      <c r="B50" s="2" t="s">
        <v>30</v>
      </c>
      <c r="C50" s="3">
        <v>5</v>
      </c>
      <c r="D50" s="16"/>
      <c r="E50" s="5">
        <f t="shared" si="0"/>
        <v>0</v>
      </c>
    </row>
    <row r="51" spans="1:5" ht="33.75" customHeight="1" x14ac:dyDescent="0.2">
      <c r="A51" s="10">
        <v>36</v>
      </c>
      <c r="B51" s="2" t="s">
        <v>31</v>
      </c>
      <c r="C51" s="3">
        <v>4</v>
      </c>
      <c r="D51" s="16"/>
      <c r="E51" s="5">
        <f t="shared" si="0"/>
        <v>0</v>
      </c>
    </row>
    <row r="52" spans="1:5" ht="33.75" customHeight="1" x14ac:dyDescent="0.2">
      <c r="A52" s="3">
        <v>37</v>
      </c>
      <c r="B52" s="2" t="s">
        <v>32</v>
      </c>
      <c r="C52" s="3">
        <v>1</v>
      </c>
      <c r="D52" s="16"/>
      <c r="E52" s="5">
        <f t="shared" si="0"/>
        <v>0</v>
      </c>
    </row>
    <row r="53" spans="1:5" ht="33.75" customHeight="1" x14ac:dyDescent="0.2">
      <c r="A53" s="3">
        <v>38</v>
      </c>
      <c r="B53" s="2" t="s">
        <v>33</v>
      </c>
      <c r="C53" s="3">
        <v>1</v>
      </c>
      <c r="D53" s="16"/>
      <c r="E53" s="5">
        <f t="shared" si="0"/>
        <v>0</v>
      </c>
    </row>
    <row r="54" spans="1:5" ht="33.75" customHeight="1" x14ac:dyDescent="0.2">
      <c r="A54" s="3">
        <v>39</v>
      </c>
      <c r="B54" s="2" t="s">
        <v>34</v>
      </c>
      <c r="C54" s="3">
        <v>1</v>
      </c>
      <c r="D54" s="16"/>
      <c r="E54" s="5">
        <f t="shared" si="0"/>
        <v>0</v>
      </c>
    </row>
    <row r="55" spans="1:5" ht="33.75" customHeight="1" x14ac:dyDescent="0.2">
      <c r="A55" s="3">
        <v>40</v>
      </c>
      <c r="B55" s="2" t="s">
        <v>35</v>
      </c>
      <c r="C55" s="3">
        <v>2</v>
      </c>
      <c r="D55" s="16"/>
      <c r="E55" s="5">
        <f t="shared" si="0"/>
        <v>0</v>
      </c>
    </row>
    <row r="56" spans="1:5" ht="33.75" customHeight="1" x14ac:dyDescent="0.2">
      <c r="A56" s="3">
        <v>41</v>
      </c>
      <c r="B56" s="2" t="s">
        <v>36</v>
      </c>
      <c r="C56" s="3">
        <v>25</v>
      </c>
      <c r="D56" s="16"/>
      <c r="E56" s="5">
        <f t="shared" si="0"/>
        <v>0</v>
      </c>
    </row>
    <row r="57" spans="1:5" ht="33.75" customHeight="1" x14ac:dyDescent="0.2">
      <c r="A57" s="10">
        <v>42</v>
      </c>
      <c r="B57" s="2" t="s">
        <v>37</v>
      </c>
      <c r="C57" s="3">
        <v>2</v>
      </c>
      <c r="D57" s="16"/>
      <c r="E57" s="5">
        <f t="shared" si="0"/>
        <v>0</v>
      </c>
    </row>
    <row r="58" spans="1:5" ht="33.75" customHeight="1" x14ac:dyDescent="0.2">
      <c r="A58" s="3">
        <v>43</v>
      </c>
      <c r="B58" s="2" t="s">
        <v>38</v>
      </c>
      <c r="C58" s="3">
        <v>1</v>
      </c>
      <c r="D58" s="16"/>
      <c r="E58" s="5">
        <f t="shared" si="0"/>
        <v>0</v>
      </c>
    </row>
    <row r="59" spans="1:5" ht="33.75" customHeight="1" x14ac:dyDescent="0.2">
      <c r="A59" s="3">
        <v>44</v>
      </c>
      <c r="B59" s="2" t="s">
        <v>39</v>
      </c>
      <c r="C59" s="3">
        <v>2</v>
      </c>
      <c r="D59" s="16"/>
      <c r="E59" s="5">
        <f t="shared" si="0"/>
        <v>0</v>
      </c>
    </row>
    <row r="60" spans="1:5" ht="33.75" customHeight="1" x14ac:dyDescent="0.2">
      <c r="A60" s="3">
        <v>45</v>
      </c>
      <c r="B60" s="2" t="s">
        <v>40</v>
      </c>
      <c r="C60" s="3">
        <v>10</v>
      </c>
      <c r="D60" s="16"/>
      <c r="E60" s="5">
        <f t="shared" si="0"/>
        <v>0</v>
      </c>
    </row>
    <row r="61" spans="1:5" ht="33.75" customHeight="1" x14ac:dyDescent="0.2">
      <c r="A61" s="3">
        <v>46</v>
      </c>
      <c r="B61" s="2" t="s">
        <v>41</v>
      </c>
      <c r="C61" s="3">
        <v>10</v>
      </c>
      <c r="D61" s="16"/>
      <c r="E61" s="5">
        <f t="shared" si="0"/>
        <v>0</v>
      </c>
    </row>
    <row r="62" spans="1:5" ht="33.75" customHeight="1" x14ac:dyDescent="0.2">
      <c r="A62" s="3">
        <v>47</v>
      </c>
      <c r="B62" s="2" t="s">
        <v>42</v>
      </c>
      <c r="C62" s="3">
        <v>10</v>
      </c>
      <c r="D62" s="16"/>
      <c r="E62" s="5">
        <f t="shared" si="0"/>
        <v>0</v>
      </c>
    </row>
    <row r="63" spans="1:5" ht="33.75" customHeight="1" x14ac:dyDescent="0.2">
      <c r="A63" s="10">
        <v>48</v>
      </c>
      <c r="B63" s="2" t="s">
        <v>43</v>
      </c>
      <c r="C63" s="3">
        <v>30</v>
      </c>
      <c r="D63" s="16"/>
      <c r="E63" s="5">
        <f t="shared" si="0"/>
        <v>0</v>
      </c>
    </row>
    <row r="64" spans="1:5" ht="33.75" customHeight="1" x14ac:dyDescent="0.2">
      <c r="A64" s="3">
        <v>49</v>
      </c>
      <c r="B64" s="2" t="s">
        <v>44</v>
      </c>
      <c r="C64" s="3">
        <v>24</v>
      </c>
      <c r="D64" s="16"/>
      <c r="E64" s="5">
        <f t="shared" si="0"/>
        <v>0</v>
      </c>
    </row>
    <row r="65" spans="1:5" ht="33.75" customHeight="1" x14ac:dyDescent="0.2">
      <c r="A65" s="3">
        <v>50</v>
      </c>
      <c r="B65" s="2" t="s">
        <v>45</v>
      </c>
      <c r="C65" s="3">
        <v>12</v>
      </c>
      <c r="D65" s="16"/>
      <c r="E65" s="5">
        <f t="shared" si="0"/>
        <v>0</v>
      </c>
    </row>
    <row r="66" spans="1:5" ht="24" customHeight="1" x14ac:dyDescent="0.2">
      <c r="C66" s="24" t="s">
        <v>46</v>
      </c>
      <c r="D66" s="24"/>
      <c r="E66" s="6">
        <f>SUM(E16:E65)</f>
        <v>0</v>
      </c>
    </row>
    <row r="67" spans="1:5" ht="24" customHeight="1" x14ac:dyDescent="0.2">
      <c r="C67" s="24" t="s">
        <v>47</v>
      </c>
      <c r="D67" s="24"/>
      <c r="E67" s="6">
        <f>E66*1.17</f>
        <v>0</v>
      </c>
    </row>
    <row r="68" spans="1:5" ht="24" customHeight="1" x14ac:dyDescent="0.2">
      <c r="C68" s="32" t="s">
        <v>49</v>
      </c>
      <c r="D68" s="32"/>
      <c r="E68" s="9">
        <f>E67*5</f>
        <v>0</v>
      </c>
    </row>
    <row r="69" spans="1:5" ht="21" customHeight="1" thickBot="1" x14ac:dyDescent="0.25"/>
    <row r="70" spans="1:5" ht="32.25" customHeight="1" thickBot="1" x14ac:dyDescent="0.25">
      <c r="C70" s="22" t="s">
        <v>54</v>
      </c>
      <c r="D70" s="23"/>
      <c r="E70" s="13">
        <f>E12+E68</f>
        <v>0</v>
      </c>
    </row>
    <row r="71" spans="1:5" ht="36.75" customHeight="1" x14ac:dyDescent="0.2"/>
    <row r="72" spans="1:5" ht="36.75" customHeight="1" x14ac:dyDescent="0.2"/>
    <row r="73" spans="1:5" ht="36.75" customHeight="1" x14ac:dyDescent="0.2"/>
    <row r="74" spans="1:5" ht="36.75" customHeight="1" x14ac:dyDescent="0.2"/>
    <row r="75" spans="1:5" ht="36.75" customHeight="1" x14ac:dyDescent="0.2"/>
    <row r="76" spans="1:5" ht="28.5" customHeight="1" x14ac:dyDescent="0.2"/>
    <row r="77" spans="1:5" ht="28.5" customHeight="1" x14ac:dyDescent="0.2"/>
    <row r="78" spans="1:5" ht="28.5" customHeight="1" x14ac:dyDescent="0.2"/>
    <row r="79" spans="1:5" ht="29.25" customHeight="1" x14ac:dyDescent="0.2"/>
  </sheetData>
  <sheetProtection algorithmName="SHA-512" hashValue="AGoriQ6MIJpr/txyGzEQ67ZMKdVmCCB8Iuwms5cAWXlAkgeyAwHq6BDiAMM4ROmwCT6cIsp7u4LU61M78z2gAw==" saltValue="HNwIuXTKi9XJEkJ9Wb0faA==" spinCount="100000" sheet="1" objects="1" scenarios="1"/>
  <mergeCells count="11">
    <mergeCell ref="B2:E2"/>
    <mergeCell ref="A1:E1"/>
    <mergeCell ref="C70:D70"/>
    <mergeCell ref="C66:D66"/>
    <mergeCell ref="C67:D67"/>
    <mergeCell ref="B14:E14"/>
    <mergeCell ref="B4:E4"/>
    <mergeCell ref="C10:D10"/>
    <mergeCell ref="C11:D11"/>
    <mergeCell ref="C12:D12"/>
    <mergeCell ref="C68:D68"/>
  </mergeCells>
  <pageMargins left="0.7" right="0.7" top="0.75" bottom="0.75" header="0.3" footer="0.3"/>
  <pageSetup paperSize="9" scale="40" fitToHeight="2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668E3896D59B5409495C06F722B3833" ma:contentTypeVersion="2" ma:contentTypeDescription="צור מסמך חדש." ma:contentTypeScope="" ma:versionID="affe9bf19542111669d29bbb58e5bf55">
  <xsd:schema xmlns:xsd="http://www.w3.org/2001/XMLSchema" xmlns:xs="http://www.w3.org/2001/XMLSchema" xmlns:p="http://schemas.microsoft.com/office/2006/metadata/properties" xmlns:ns1="http://schemas.microsoft.com/sharepoint/v3" xmlns:ns2="152c18b0-eb82-4bbb-b919-640f4eba2aed" targetNamespace="http://schemas.microsoft.com/office/2006/metadata/properties" ma:root="true" ma:fieldsID="a4241cea304ecc98e90c576f8e7d51e0" ns1:_="" ns2:_="">
    <xsd:import namespace="http://schemas.microsoft.com/sharepoint/v3"/>
    <xsd:import namespace="152c18b0-eb82-4bbb-b919-640f4eba2ae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8b0-eb82-4bbb-b919-640f4eba2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9CA3C9D-0274-4E93-A147-F3E2FA9F587F}"/>
</file>

<file path=customXml/itemProps2.xml><?xml version="1.0" encoding="utf-8"?>
<ds:datastoreItem xmlns:ds="http://schemas.openxmlformats.org/officeDocument/2006/customXml" ds:itemID="{E1BBFE05-E66A-424F-B86E-AC534736E876}"/>
</file>

<file path=customXml/itemProps3.xml><?xml version="1.0" encoding="utf-8"?>
<ds:datastoreItem xmlns:ds="http://schemas.openxmlformats.org/officeDocument/2006/customXml" ds:itemID="{4AD5544D-07DB-4717-935F-4807BAE158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Clalit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צליל אהרון</dc:creator>
  <cp:lastModifiedBy>צליל אהרון</cp:lastModifiedBy>
  <cp:lastPrinted>2023-08-08T08:17:29Z</cp:lastPrinted>
  <dcterms:created xsi:type="dcterms:W3CDTF">2023-07-10T04:37:00Z</dcterms:created>
  <dcterms:modified xsi:type="dcterms:W3CDTF">2023-10-15T07:10:13Z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0x0101003668E3896D59B5409495C06F722B3833</vt:lpwstr>
  </property>
</Properties>
</file>